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6\1 výzva\"/>
    </mc:Choice>
  </mc:AlternateContent>
  <xr:revisionPtr revIDLastSave="0" documentId="13_ncr:1_{287B570A-D262-412D-BD22-54861512A5B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AVT!$B$1:$T$11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7" i="1" l="1"/>
  <c r="R11" i="1" s="1"/>
  <c r="T7" i="1"/>
  <c r="P7" i="1"/>
  <c r="Q11" i="1" s="1"/>
</calcChain>
</file>

<file path=xl/sharedStrings.xml><?xml version="1.0" encoding="utf-8"?>
<sst xmlns="http://schemas.openxmlformats.org/spreadsheetml/2006/main" count="48" uniqueCount="42">
  <si>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</si>
  <si>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</si>
  <si>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</si>
  <si>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</si>
  <si>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</si>
  <si>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</si>
  <si>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</si>
  <si>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</si>
  <si>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</si>
  <si>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</si>
  <si>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</si>
  <si>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</si>
  <si>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</si>
  <si>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</si>
  <si>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</si>
  <si>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</si>
  <si>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</si>
  <si>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</si>
  <si>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</si>
  <si>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</si>
  <si>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</si>
  <si>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</si>
  <si>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</si>
  <si>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</si>
  <si>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</si>
  <si>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</si>
  <si>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</si>
  <si>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</si>
  <si>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</si>
  <si>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</si>
  <si>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</si>
  <si>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</si>
  <si>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046 - 2021</t>
  </si>
  <si>
    <t>Soundbar</t>
  </si>
  <si>
    <t>Záruka na zboží min. 36 měsíců.</t>
  </si>
  <si>
    <t>Ing. Petr Pfauser,
Tel.: 37763 6717</t>
  </si>
  <si>
    <t>Univerzitní 28,
301 00 Plzeň,
Fakulta designu a umění Ladislava Sutnara -
Děkanát,
místnost LS 230</t>
  </si>
  <si>
    <t>do 31.12.2021</t>
  </si>
  <si>
    <t xml:space="preserve">Termín dodání </t>
  </si>
  <si>
    <t>Projektor</t>
  </si>
  <si>
    <t>Datový projektor pro krátkou vzdálenost.
Projekční vzdálenost min. 0,46 - 0,56 m.
Technologie DLP.
Nativní rozlišení min. FULLHD 1920x1080.
Výkon min. 3400 lumen.
Životnost lampy min. 4000 hodin.
Kontrast min. 28 000:1.
Vstupy min. 2x HDMI , 2x VGA,RJ-45, USB, audio vstup, výstup, repro, RS 232.
Hmotnost max. 3,9 kg.
Preferujeme bílou barvu.</t>
  </si>
  <si>
    <t>SoundBar min. 5.1.
Výkon min. 550W.
Aktivní bezdrátový subwoofer min. 10".
Min. 1x HDMI vstup + výstup, min. 1x optické digi audio.
Bluetooth, Wi-Fi, AirPlay, Chromecast, min. 1x USB, ARC, Dolby Digital, DO.
Frekvence min. 40Hz - 20kHz.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</si>
</sst>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9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78" zoomScaleNormal="78" workbookViewId="0">
      <selection activeCell="N16" sqref="N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89" style="1" customWidth="1"/>
    <col min="7" max="7" width="27.85546875" style="1" customWidth="1"/>
    <col min="8" max="8" width="20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7" style="5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82" t="s">
        <v>32</v>
      </c>
      <c r="C1" s="83"/>
      <c r="D1" s="8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30</v>
      </c>
      <c r="I6" s="35" t="s">
        <v>17</v>
      </c>
      <c r="J6" s="35" t="s">
        <v>18</v>
      </c>
      <c r="K6" s="24" t="s">
        <v>28</v>
      </c>
      <c r="L6" s="35" t="s">
        <v>19</v>
      </c>
      <c r="M6" s="39" t="s">
        <v>20</v>
      </c>
      <c r="N6" s="35" t="s">
        <v>21</v>
      </c>
      <c r="O6" s="24" t="s">
        <v>38</v>
      </c>
      <c r="P6" s="35" t="s">
        <v>22</v>
      </c>
      <c r="Q6" s="24" t="s">
        <v>6</v>
      </c>
      <c r="R6" s="25" t="s">
        <v>7</v>
      </c>
      <c r="S6" s="46" t="s">
        <v>8</v>
      </c>
      <c r="T6" s="46" t="s">
        <v>9</v>
      </c>
      <c r="U6" s="35" t="s">
        <v>23</v>
      </c>
      <c r="V6" s="35" t="s">
        <v>24</v>
      </c>
    </row>
    <row r="7" spans="1:22" ht="184.5" customHeight="1" thickTop="1" x14ac:dyDescent="0.25">
      <c r="A7" s="26"/>
      <c r="B7" s="47">
        <v>1</v>
      </c>
      <c r="C7" s="66" t="s">
        <v>39</v>
      </c>
      <c r="D7" s="48">
        <v>3</v>
      </c>
      <c r="E7" s="49" t="s">
        <v>26</v>
      </c>
      <c r="F7" s="68" t="s">
        <v>40</v>
      </c>
      <c r="G7" s="92"/>
      <c r="H7" s="50" t="s">
        <v>27</v>
      </c>
      <c r="I7" s="89" t="s">
        <v>29</v>
      </c>
      <c r="J7" s="90" t="s">
        <v>27</v>
      </c>
      <c r="K7" s="51"/>
      <c r="L7" s="66" t="s">
        <v>34</v>
      </c>
      <c r="M7" s="72" t="s">
        <v>35</v>
      </c>
      <c r="N7" s="72" t="s">
        <v>36</v>
      </c>
      <c r="O7" s="75" t="s">
        <v>37</v>
      </c>
      <c r="P7" s="62">
        <f>D7*Q7</f>
        <v>81000</v>
      </c>
      <c r="Q7" s="63">
        <v>27000</v>
      </c>
      <c r="R7" s="94"/>
      <c r="S7" s="64">
        <f>D7*R7</f>
        <v>0</v>
      </c>
      <c r="T7" s="65" t="str">
        <f t="shared" ref="T7" si="0">IF(ISNUMBER(R7), IF(R7&gt;Q7,"NEVYHOVUJE","VYHOVUJE")," ")</f>
        <v xml:space="preserve"> </v>
      </c>
      <c r="U7" s="70"/>
      <c r="V7" s="49" t="s">
        <v>13</v>
      </c>
    </row>
    <row r="8" spans="1:22" ht="162.75" customHeight="1" thickBot="1" x14ac:dyDescent="0.3">
      <c r="A8" s="26"/>
      <c r="B8" s="52">
        <v>2</v>
      </c>
      <c r="C8" s="53" t="s">
        <v>33</v>
      </c>
      <c r="D8" s="54">
        <v>1</v>
      </c>
      <c r="E8" s="55" t="s">
        <v>26</v>
      </c>
      <c r="F8" s="69" t="s">
        <v>41</v>
      </c>
      <c r="G8" s="93"/>
      <c r="H8" s="56" t="s">
        <v>27</v>
      </c>
      <c r="I8" s="73"/>
      <c r="J8" s="91"/>
      <c r="K8" s="57"/>
      <c r="L8" s="67" t="s">
        <v>34</v>
      </c>
      <c r="M8" s="73"/>
      <c r="N8" s="74"/>
      <c r="O8" s="76"/>
      <c r="P8" s="58">
        <f>D8*Q8</f>
        <v>14000</v>
      </c>
      <c r="Q8" s="59">
        <v>14000</v>
      </c>
      <c r="R8" s="95"/>
      <c r="S8" s="60">
        <f>D8*R8</f>
        <v>0</v>
      </c>
      <c r="T8" s="61" t="str">
        <f t="shared" ref="T8" si="1">IF(ISNUMBER(R8), IF(R8&gt;Q8,"NEVYHOVUJE","VYHOVUJE")," ")</f>
        <v xml:space="preserve"> </v>
      </c>
      <c r="U8" s="71"/>
      <c r="V8" s="55" t="s">
        <v>12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60" customHeight="1" thickTop="1" thickBot="1" x14ac:dyDescent="0.3">
      <c r="B10" s="84" t="s">
        <v>25</v>
      </c>
      <c r="C10" s="85"/>
      <c r="D10" s="85"/>
      <c r="E10" s="85"/>
      <c r="F10" s="85"/>
      <c r="G10" s="85"/>
      <c r="H10" s="45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86" t="s">
        <v>11</v>
      </c>
      <c r="S10" s="87"/>
      <c r="T10" s="88"/>
      <c r="U10" s="22"/>
      <c r="V10" s="31"/>
    </row>
    <row r="11" spans="1:22" ht="46.5" customHeight="1" thickTop="1" thickBot="1" x14ac:dyDescent="0.3">
      <c r="B11" s="77" t="s">
        <v>31</v>
      </c>
      <c r="C11" s="78"/>
      <c r="D11" s="78"/>
      <c r="E11" s="78"/>
      <c r="F11" s="78"/>
      <c r="G11" s="78"/>
      <c r="H11" s="44"/>
      <c r="I11" s="32"/>
      <c r="L11" s="12"/>
      <c r="M11" s="12"/>
      <c r="N11" s="12"/>
      <c r="O11" s="33"/>
      <c r="P11" s="33"/>
      <c r="Q11" s="34">
        <f>SUM(P7:P8)</f>
        <v>95000</v>
      </c>
      <c r="R11" s="79">
        <f>SUM(S7:S8)</f>
        <v>0</v>
      </c>
      <c r="S11" s="80"/>
      <c r="T11" s="81"/>
    </row>
    <row r="12" spans="1:22" ht="14.25" customHeight="1" thickTop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KVC7qjeDWlWQpBpw4LC31FEFQ8iEJbN/SPIOJoS74SxuJ54UG6sY71JXkYppatJoOdVpG+HFB0RiAXWTg1GDPw==" saltValue="KnYw2swRW/5vEYSO69Ye2w==" spinCount="100000" sheet="1" objects="1" scenarios="1"/>
  <mergeCells count="11">
    <mergeCell ref="B11:G11"/>
    <mergeCell ref="R11:T11"/>
    <mergeCell ref="B1:D1"/>
    <mergeCell ref="B10:G10"/>
    <mergeCell ref="R10:T10"/>
    <mergeCell ref="I7:I8"/>
    <mergeCell ref="J7:J8"/>
    <mergeCell ref="U7:U8"/>
    <mergeCell ref="M7:M8"/>
    <mergeCell ref="N7:N8"/>
    <mergeCell ref="O7:O8"/>
  </mergeCells>
  <conditionalFormatting sqref="D7:D8">
    <cfRule type="containsBlanks" dxfId="10" priority="55">
      <formula>LEN(TRIM(D7))=0</formula>
    </cfRule>
  </conditionalFormatting>
  <conditionalFormatting sqref="T7:T8">
    <cfRule type="cellIs" dxfId="9" priority="47" operator="equal">
      <formula>"VYHOVUJE"</formula>
    </cfRule>
  </conditionalFormatting>
  <conditionalFormatting sqref="T7:T8">
    <cfRule type="cellIs" dxfId="8" priority="46" operator="equal">
      <formula>"NEVYHOVUJE"</formula>
    </cfRule>
  </conditionalFormatting>
  <conditionalFormatting sqref="R7:R8 G7:G8">
    <cfRule type="containsBlanks" dxfId="7" priority="27">
      <formula>LEN(TRIM(G7))=0</formula>
    </cfRule>
  </conditionalFormatting>
  <conditionalFormatting sqref="G7:G8 R7:R8">
    <cfRule type="notContainsBlanks" dxfId="6" priority="25">
      <formula>LEN(TRIM(G7))&gt;0</formula>
    </cfRule>
  </conditionalFormatting>
  <conditionalFormatting sqref="G7:G8 R7:R8">
    <cfRule type="notContainsBlanks" dxfId="5" priority="24">
      <formula>LEN(TRIM(G7))&gt;0</formula>
    </cfRule>
  </conditionalFormatting>
  <conditionalFormatting sqref="G7:G8">
    <cfRule type="notContainsBlanks" dxfId="4" priority="23">
      <formula>LEN(TRIM(G7))&gt;0</formula>
    </cfRule>
  </conditionalFormatting>
  <conditionalFormatting sqref="H7:H8">
    <cfRule type="containsBlanks" dxfId="3" priority="4">
      <formula>LEN(TRIM(H7))=0</formula>
    </cfRule>
  </conditionalFormatting>
  <conditionalFormatting sqref="H7:H8">
    <cfRule type="notContainsBlanks" dxfId="2" priority="3">
      <formula>LEN(TRIM(H7))&gt;0</formula>
    </cfRule>
  </conditionalFormatting>
  <conditionalFormatting sqref="H7:H8">
    <cfRule type="notContainsBlanks" dxfId="1" priority="2">
      <formula>LEN(TRIM(H7))&gt;0</formula>
    </cfRule>
  </conditionalFormatting>
  <conditionalFormatting sqref="H7:H8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2021-10-06T08:57:01Z</cp:lastPrinted>
  <dcterms:created xsi:type="dcterms:W3CDTF">2014-03-05T12:43:32Z</dcterms:created>
  <dcterms:modified xsi:type="dcterms:W3CDTF">2021-10-06T12:50:28Z</dcterms:modified>
</cp:coreProperties>
</file>